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exmed\Desktop\избори_2017\ИЗБОРИ_2015\"/>
    </mc:Choice>
  </mc:AlternateContent>
  <bookViews>
    <workbookView xWindow="-120" yWindow="-120" windowWidth="20730" windowHeight="11160"/>
  </bookViews>
  <sheets>
    <sheet name="Лист1" sheetId="1" r:id="rId1"/>
    <sheet name="Лист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15" i="1"/>
  <c r="C16" i="1"/>
  <c r="C17" i="1"/>
  <c r="C13" i="1"/>
  <c r="M18" i="1" l="1"/>
  <c r="D25" i="1"/>
  <c r="D26" i="1"/>
  <c r="E45" i="2" l="1"/>
  <c r="F45" i="2"/>
  <c r="G45" i="2"/>
  <c r="H45" i="2"/>
  <c r="D45" i="2"/>
  <c r="I45" i="2" l="1"/>
  <c r="J19" i="1"/>
  <c r="I19" i="1"/>
  <c r="H19" i="1"/>
  <c r="F19" i="1"/>
  <c r="E19" i="1"/>
  <c r="B19" i="1"/>
  <c r="G18" i="1"/>
  <c r="K17" i="1"/>
  <c r="G17" i="1"/>
  <c r="K15" i="1"/>
  <c r="G15" i="1"/>
  <c r="K16" i="1"/>
  <c r="G16" i="1"/>
  <c r="K14" i="1"/>
  <c r="G14" i="1"/>
  <c r="K13" i="1"/>
  <c r="G13" i="1"/>
  <c r="F7" i="1"/>
  <c r="K19" i="1" l="1"/>
  <c r="L15" i="1"/>
  <c r="M15" i="1" s="1"/>
  <c r="C19" i="1"/>
  <c r="D19" i="1"/>
  <c r="G19" i="1"/>
  <c r="L13" i="1"/>
  <c r="M13" i="1" s="1"/>
  <c r="L17" i="1"/>
  <c r="M17" i="1" s="1"/>
  <c r="L16" i="1"/>
  <c r="M16" i="1" s="1"/>
  <c r="L14" i="1"/>
  <c r="M14" i="1" s="1"/>
  <c r="L19" i="1" l="1"/>
  <c r="M19" i="1"/>
</calcChain>
</file>

<file path=xl/sharedStrings.xml><?xml version="1.0" encoding="utf-8"?>
<sst xmlns="http://schemas.openxmlformats.org/spreadsheetml/2006/main" count="92" uniqueCount="87">
  <si>
    <t>Членове - всичко</t>
  </si>
  <si>
    <t>3сХ9ч</t>
  </si>
  <si>
    <t>36сХ7</t>
  </si>
  <si>
    <t>Ръководства</t>
  </si>
  <si>
    <t>Депутати</t>
  </si>
  <si>
    <t>Относителен дял</t>
  </si>
  <si>
    <t>Произведение</t>
  </si>
  <si>
    <t>Цял брой места</t>
  </si>
  <si>
    <t>Допълнителен брой места</t>
  </si>
  <si>
    <t>Окончателен брой места</t>
  </si>
  <si>
    <t>ГЕРБ</t>
  </si>
  <si>
    <t>КБ</t>
  </si>
  <si>
    <t>ДПС</t>
  </si>
  <si>
    <t>ОП</t>
  </si>
  <si>
    <t>ВОЛЯ</t>
  </si>
  <si>
    <t>Общо</t>
  </si>
  <si>
    <t>СИК - места</t>
  </si>
  <si>
    <t>Ръководни длъжности</t>
  </si>
  <si>
    <r>
      <t>Партия/ Коалиция</t>
    </r>
    <r>
      <rPr>
        <sz val="10"/>
        <rFont val="Times New Roman"/>
        <family val="1"/>
        <charset val="204"/>
      </rPr>
      <t xml:space="preserve"> </t>
    </r>
  </si>
  <si>
    <t>Членове</t>
  </si>
  <si>
    <t>Всичко:</t>
  </si>
  <si>
    <t>РБ</t>
  </si>
  <si>
    <t>С П Р А В К А</t>
  </si>
  <si>
    <r>
      <t>ЗА БРОЯ НА ЧЛЕНОВЕТЕ НА КОМИСИИ ЗА ЕВРОИЗБОРИ В</t>
    </r>
    <r>
      <rPr>
        <b/>
        <sz val="11"/>
        <rFont val="Arial"/>
        <family val="2"/>
        <charset val="204"/>
      </rPr>
      <t xml:space="preserve"> ОБЩИНА АНТОНОВО</t>
    </r>
  </si>
  <si>
    <t>№</t>
  </si>
  <si>
    <t>Населено място</t>
  </si>
  <si>
    <t>К-я</t>
  </si>
  <si>
    <t>П-л</t>
  </si>
  <si>
    <t>ЗП-л</t>
  </si>
  <si>
    <t>С-р</t>
  </si>
  <si>
    <t>1 чл.</t>
  </si>
  <si>
    <t>2 чл.</t>
  </si>
  <si>
    <t>3 чл.</t>
  </si>
  <si>
    <t>4 чл.</t>
  </si>
  <si>
    <t>5 чл.</t>
  </si>
  <si>
    <t>6 чл.</t>
  </si>
  <si>
    <t>АНТОНОВО - 1</t>
  </si>
  <si>
    <t>АНТОНОВО - 2</t>
  </si>
  <si>
    <t>ЕРЕВИШ</t>
  </si>
  <si>
    <t>БАНКОВЕЦ</t>
  </si>
  <si>
    <t>БОГОМОЛСКО</t>
  </si>
  <si>
    <t>ВЕЛЕВО</t>
  </si>
  <si>
    <t>ВЕЛИКОВЦИ</t>
  </si>
  <si>
    <t>ГЛАШАТАЙ</t>
  </si>
  <si>
    <t>ГОРНА ЗЛАТИЦА</t>
  </si>
  <si>
    <t>ДЕВИНО</t>
  </si>
  <si>
    <t>ДЛЪЖКА ПОЛЯНА</t>
  </si>
  <si>
    <t>ДОБРОТИЦА</t>
  </si>
  <si>
    <t>ИЗВОРОВО</t>
  </si>
  <si>
    <t>КАПИЩЕ</t>
  </si>
  <si>
    <t>КИТИНО</t>
  </si>
  <si>
    <t>КОНОП</t>
  </si>
  <si>
    <t>КРУШОЛАК</t>
  </si>
  <si>
    <t>КЬОСЕВЦИ</t>
  </si>
  <si>
    <t>ЛЮБИЧЕВО</t>
  </si>
  <si>
    <t>МАЛОГРАДЕЦ</t>
  </si>
  <si>
    <t>МИЛИНО</t>
  </si>
  <si>
    <t>МОРАВИЦА</t>
  </si>
  <si>
    <t>МОРАВКА</t>
  </si>
  <si>
    <t>ОРАЧ</t>
  </si>
  <si>
    <t>РАВНО СЕЛО</t>
  </si>
  <si>
    <t>РАЗДЕЛЦИ</t>
  </si>
  <si>
    <t>СВИРЧЕВО</t>
  </si>
  <si>
    <t>СВОБОДИЦА</t>
  </si>
  <si>
    <t>СЕМЕРЦИ</t>
  </si>
  <si>
    <t>СТАРА РЕЧКА</t>
  </si>
  <si>
    <t>СТАРЧИЩЕ</t>
  </si>
  <si>
    <t>СТЕВРЕК</t>
  </si>
  <si>
    <t>СТОЙНОВО</t>
  </si>
  <si>
    <t>ТАЙМИЩЕ</t>
  </si>
  <si>
    <t>ТРЕСКАВЕЦ</t>
  </si>
  <si>
    <t>ЧЕКАНЦИ</t>
  </si>
  <si>
    <t>ЧЕРНА ВОДА</t>
  </si>
  <si>
    <t>ЧЕРНИ БРЯГ</t>
  </si>
  <si>
    <t>ЯСТРЕБИНО</t>
  </si>
  <si>
    <t>n=</t>
  </si>
  <si>
    <t>y=</t>
  </si>
  <si>
    <t>m=</t>
  </si>
  <si>
    <t>k=0,02(y-5m)</t>
  </si>
  <si>
    <t>ДБ</t>
  </si>
  <si>
    <t>КП БСП</t>
  </si>
  <si>
    <t>z=y-k</t>
  </si>
  <si>
    <t>{[z-5m-3(n-m)]*94}/173+m</t>
  </si>
  <si>
    <t>{[z-5m-3(n-m)]*79}/173+m</t>
  </si>
  <si>
    <t xml:space="preserve">РАЗПРЕДЕЛЕНИЕ </t>
  </si>
  <si>
    <t>на броя на членовете на СИК по ПП и ръководните длъжности в тях</t>
  </si>
  <si>
    <t>Приложение към Решение №21 от 19.09.2019 г. на ОИК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</si>
</sst>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0000"/>
    <numFmt numFmtId="165" formatCode="0.0000000"/>
    <numFmt numFmtId="166" formatCode="0.00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name val="Arial"/>
      <family val="2"/>
    </font>
    <font>
      <sz val="11"/>
      <name val="Arial"/>
      <family val="2"/>
      <charset val="204"/>
    </font>
    <font>
      <b/>
      <sz val="10"/>
      <name val="Arial"/>
      <family val="2"/>
    </font>
    <font>
      <sz val="11"/>
      <name val="Calibri"/>
      <family val="2"/>
      <charset val="204"/>
      <scheme val="minor"/>
    </font>
    <font>
      <b/>
      <sz val="11"/>
      <color rgb="FF3D3D3D"/>
      <name val="Arial"/>
      <family val="2"/>
      <charset val="204"/>
    </font>
    <font>
      <b/>
      <sz val="12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1" xfId="0" applyFont="1" applyBorder="1" applyAlignment="1">
      <alignment horizontal="left"/>
    </xf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4" fillId="0" borderId="1" xfId="0" applyFont="1" applyBorder="1" applyAlignment="1">
      <alignment horizontal="center" vertical="top" wrapText="1"/>
    </xf>
    <xf numFmtId="165" fontId="0" fillId="0" borderId="1" xfId="0" applyNumberFormat="1" applyBorder="1"/>
    <xf numFmtId="0" fontId="5" fillId="0" borderId="2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/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1" fontId="1" fillId="0" borderId="1" xfId="0" applyNumberFormat="1" applyFont="1" applyFill="1" applyBorder="1" applyAlignment="1" applyProtection="1">
      <alignment horizontal="center" vertical="center"/>
    </xf>
    <xf numFmtId="1" fontId="12" fillId="0" borderId="1" xfId="0" applyNumberFormat="1" applyFont="1" applyFill="1" applyBorder="1" applyAlignment="1" applyProtection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/>
    </xf>
    <xf numFmtId="1" fontId="12" fillId="0" borderId="0" xfId="0" applyNumberFormat="1" applyFont="1"/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8" fillId="0" borderId="0" xfId="0" applyFont="1"/>
    <xf numFmtId="0" fontId="8" fillId="0" borderId="0" xfId="0" applyFont="1" applyAlignment="1">
      <alignment horizontal="right"/>
    </xf>
    <xf numFmtId="166" fontId="3" fillId="0" borderId="1" xfId="0" applyNumberFormat="1" applyFont="1" applyBorder="1" applyAlignment="1">
      <alignment horizontal="center" vertical="top" wrapText="1"/>
    </xf>
    <xf numFmtId="166" fontId="0" fillId="0" borderId="1" xfId="0" applyNumberFormat="1" applyBorder="1"/>
    <xf numFmtId="0" fontId="15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abSelected="1" workbookViewId="0">
      <selection activeCell="L9" sqref="L9"/>
    </sheetView>
  </sheetViews>
  <sheetFormatPr defaultRowHeight="15" x14ac:dyDescent="0.25"/>
  <cols>
    <col min="3" max="3" width="14.28515625" customWidth="1"/>
    <col min="4" max="4" width="19.5703125" customWidth="1"/>
    <col min="5" max="5" width="13.42578125" customWidth="1"/>
    <col min="8" max="8" width="12.140625" customWidth="1"/>
  </cols>
  <sheetData>
    <row r="1" spans="1:13" x14ac:dyDescent="0.25">
      <c r="A1" s="63" t="s">
        <v>86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5.75" x14ac:dyDescent="0.25">
      <c r="A3" s="51" t="s">
        <v>84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x14ac:dyDescent="0.25">
      <c r="A4" s="52" t="s">
        <v>85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6" spans="1:13" x14ac:dyDescent="0.25">
      <c r="A6" s="1" t="s">
        <v>0</v>
      </c>
      <c r="B6" s="2"/>
      <c r="C6" s="3" t="s">
        <v>1</v>
      </c>
      <c r="D6" s="3" t="s">
        <v>2</v>
      </c>
      <c r="E6" s="2"/>
      <c r="F6" s="48">
        <v>279</v>
      </c>
      <c r="G6" s="49"/>
    </row>
    <row r="7" spans="1:13" x14ac:dyDescent="0.25">
      <c r="A7" s="53" t="s">
        <v>3</v>
      </c>
      <c r="B7" s="53"/>
      <c r="C7" s="4">
        <v>39</v>
      </c>
      <c r="D7" s="5">
        <v>3</v>
      </c>
      <c r="E7" s="2"/>
      <c r="F7" s="48">
        <f>C7*D7</f>
        <v>117</v>
      </c>
      <c r="G7" s="49"/>
    </row>
    <row r="10" spans="1:13" x14ac:dyDescent="0.25">
      <c r="C10" s="56" t="s">
        <v>16</v>
      </c>
      <c r="D10" s="56"/>
      <c r="E10" s="56"/>
      <c r="F10" s="56"/>
      <c r="G10" s="56"/>
      <c r="H10" s="45" t="s">
        <v>17</v>
      </c>
      <c r="I10" s="45"/>
      <c r="J10" s="45"/>
      <c r="K10" s="45"/>
      <c r="L10" s="36"/>
      <c r="M10" s="37"/>
    </row>
    <row r="11" spans="1:13" x14ac:dyDescent="0.25">
      <c r="A11" s="57" t="s">
        <v>18</v>
      </c>
      <c r="B11" s="6" t="s">
        <v>4</v>
      </c>
      <c r="C11" s="59" t="s">
        <v>5</v>
      </c>
      <c r="D11" s="59" t="s">
        <v>6</v>
      </c>
      <c r="E11" s="59" t="s">
        <v>7</v>
      </c>
      <c r="F11" s="59" t="s">
        <v>8</v>
      </c>
      <c r="G11" s="60" t="s">
        <v>9</v>
      </c>
      <c r="H11" s="46" t="s">
        <v>6</v>
      </c>
      <c r="I11" s="46" t="s">
        <v>7</v>
      </c>
      <c r="J11" s="46" t="s">
        <v>8</v>
      </c>
      <c r="K11" s="46" t="s">
        <v>9</v>
      </c>
      <c r="L11" s="47" t="s">
        <v>19</v>
      </c>
      <c r="M11" s="54" t="s">
        <v>20</v>
      </c>
    </row>
    <row r="12" spans="1:13" x14ac:dyDescent="0.25">
      <c r="A12" s="58"/>
      <c r="B12" s="7"/>
      <c r="C12" s="59"/>
      <c r="D12" s="59"/>
      <c r="E12" s="59"/>
      <c r="F12" s="59"/>
      <c r="G12" s="60"/>
      <c r="H12" s="46"/>
      <c r="I12" s="46"/>
      <c r="J12" s="46"/>
      <c r="K12" s="46"/>
      <c r="L12" s="47"/>
      <c r="M12" s="55"/>
    </row>
    <row r="13" spans="1:13" x14ac:dyDescent="0.25">
      <c r="A13" s="3" t="s">
        <v>10</v>
      </c>
      <c r="B13" s="3">
        <v>95</v>
      </c>
      <c r="C13" s="8">
        <f>B13/238</f>
        <v>0.39915966386554624</v>
      </c>
      <c r="D13" s="42">
        <v>85.305999999999997</v>
      </c>
      <c r="E13" s="9">
        <v>85</v>
      </c>
      <c r="F13" s="10"/>
      <c r="G13" s="14">
        <f>E13+F13</f>
        <v>85</v>
      </c>
      <c r="H13" s="43">
        <v>39</v>
      </c>
      <c r="I13" s="15">
        <v>39</v>
      </c>
      <c r="J13" s="15"/>
      <c r="K13" s="16">
        <f>SUM(I13:J13)</f>
        <v>39</v>
      </c>
      <c r="L13" s="2">
        <f>G13-K13</f>
        <v>46</v>
      </c>
      <c r="M13" s="17">
        <f>K13+L13</f>
        <v>85</v>
      </c>
    </row>
    <row r="14" spans="1:13" ht="15.75" x14ac:dyDescent="0.25">
      <c r="A14" s="11" t="s">
        <v>11</v>
      </c>
      <c r="B14" s="11">
        <v>79</v>
      </c>
      <c r="C14" s="8">
        <f t="shared" ref="C14:C17" si="0">B14/238</f>
        <v>0.33193277310924368</v>
      </c>
      <c r="D14" s="42">
        <v>71.694000000000003</v>
      </c>
      <c r="E14" s="9">
        <v>71</v>
      </c>
      <c r="F14" s="10">
        <v>1</v>
      </c>
      <c r="G14" s="14">
        <f t="shared" ref="G14:G18" si="1">E14+F14</f>
        <v>72</v>
      </c>
      <c r="H14" s="43">
        <v>39</v>
      </c>
      <c r="I14" s="15">
        <v>39</v>
      </c>
      <c r="J14" s="15"/>
      <c r="K14" s="16">
        <f t="shared" ref="K14:K19" si="2">SUM(I14:J14)</f>
        <v>39</v>
      </c>
      <c r="L14" s="2">
        <f>G14-K14</f>
        <v>33</v>
      </c>
      <c r="M14" s="17">
        <f t="shared" ref="M14:M18" si="3">K14+L14</f>
        <v>72</v>
      </c>
    </row>
    <row r="15" spans="1:13" ht="15.75" x14ac:dyDescent="0.25">
      <c r="A15" s="3" t="s">
        <v>13</v>
      </c>
      <c r="B15" s="3">
        <v>27</v>
      </c>
      <c r="C15" s="8">
        <f t="shared" si="0"/>
        <v>0.1134453781512605</v>
      </c>
      <c r="D15" s="42">
        <v>39</v>
      </c>
      <c r="E15" s="9">
        <v>39</v>
      </c>
      <c r="F15" s="18"/>
      <c r="G15" s="14">
        <f>E15+F15</f>
        <v>39</v>
      </c>
      <c r="H15" s="43">
        <v>16.452999999999999</v>
      </c>
      <c r="I15" s="15">
        <v>16</v>
      </c>
      <c r="J15" s="15">
        <v>1</v>
      </c>
      <c r="K15" s="16">
        <f>SUM(I15:J15)</f>
        <v>17</v>
      </c>
      <c r="L15" s="2">
        <f>G15-K15</f>
        <v>22</v>
      </c>
      <c r="M15" s="17">
        <f t="shared" si="3"/>
        <v>39</v>
      </c>
    </row>
    <row r="16" spans="1:13" ht="15.75" x14ac:dyDescent="0.25">
      <c r="A16" s="11" t="s">
        <v>12</v>
      </c>
      <c r="B16" s="11">
        <v>25</v>
      </c>
      <c r="C16" s="8">
        <f t="shared" si="0"/>
        <v>0.10504201680672269</v>
      </c>
      <c r="D16" s="42">
        <v>39</v>
      </c>
      <c r="E16" s="9">
        <v>39</v>
      </c>
      <c r="F16" s="10"/>
      <c r="G16" s="14">
        <f t="shared" si="1"/>
        <v>39</v>
      </c>
      <c r="H16" s="43">
        <v>15.234</v>
      </c>
      <c r="I16" s="15">
        <v>15</v>
      </c>
      <c r="J16" s="15"/>
      <c r="K16" s="16">
        <f t="shared" si="2"/>
        <v>15</v>
      </c>
      <c r="L16" s="2">
        <f>G16-K16</f>
        <v>24</v>
      </c>
      <c r="M16" s="17">
        <f t="shared" si="3"/>
        <v>39</v>
      </c>
    </row>
    <row r="17" spans="1:13" ht="15.75" x14ac:dyDescent="0.25">
      <c r="A17" s="3" t="s">
        <v>14</v>
      </c>
      <c r="B17" s="3">
        <v>12</v>
      </c>
      <c r="C17" s="8">
        <f t="shared" si="0"/>
        <v>5.0420168067226892E-2</v>
      </c>
      <c r="D17" s="42">
        <v>39</v>
      </c>
      <c r="E17" s="9">
        <v>39</v>
      </c>
      <c r="F17" s="18"/>
      <c r="G17" s="14">
        <f t="shared" si="1"/>
        <v>39</v>
      </c>
      <c r="H17" s="43">
        <v>7.3120000000000003</v>
      </c>
      <c r="I17" s="15">
        <v>7</v>
      </c>
      <c r="J17" s="15"/>
      <c r="K17" s="16">
        <f t="shared" si="2"/>
        <v>7</v>
      </c>
      <c r="L17" s="2">
        <f>G17-K17</f>
        <v>32</v>
      </c>
      <c r="M17" s="17">
        <f t="shared" si="3"/>
        <v>39</v>
      </c>
    </row>
    <row r="18" spans="1:13" ht="15.75" x14ac:dyDescent="0.25">
      <c r="A18" s="11" t="s">
        <v>21</v>
      </c>
      <c r="B18" s="11"/>
      <c r="C18" s="8"/>
      <c r="D18" s="42">
        <v>5</v>
      </c>
      <c r="E18" s="12">
        <v>5</v>
      </c>
      <c r="F18" s="18"/>
      <c r="G18" s="14">
        <f t="shared" si="1"/>
        <v>5</v>
      </c>
      <c r="H18" s="19"/>
      <c r="I18" s="15"/>
      <c r="J18" s="15"/>
      <c r="K18" s="16"/>
      <c r="L18" s="2">
        <v>5</v>
      </c>
      <c r="M18" s="17">
        <f t="shared" si="3"/>
        <v>5</v>
      </c>
    </row>
    <row r="19" spans="1:13" ht="15.75" x14ac:dyDescent="0.25">
      <c r="A19" s="13" t="s">
        <v>15</v>
      </c>
      <c r="B19" s="13">
        <f t="shared" ref="B19:J19" si="4">SUM(B13:B18)</f>
        <v>238</v>
      </c>
      <c r="C19" s="13">
        <f t="shared" si="4"/>
        <v>1</v>
      </c>
      <c r="D19" s="13">
        <f t="shared" si="4"/>
        <v>279</v>
      </c>
      <c r="E19" s="13">
        <f t="shared" si="4"/>
        <v>278</v>
      </c>
      <c r="F19" s="13">
        <f t="shared" si="4"/>
        <v>1</v>
      </c>
      <c r="G19" s="20">
        <f t="shared" si="4"/>
        <v>279</v>
      </c>
      <c r="H19" s="13">
        <f t="shared" si="4"/>
        <v>116.999</v>
      </c>
      <c r="I19" s="21">
        <f t="shared" si="4"/>
        <v>116</v>
      </c>
      <c r="J19" s="21">
        <f t="shared" si="4"/>
        <v>1</v>
      </c>
      <c r="K19" s="22">
        <f t="shared" si="2"/>
        <v>117</v>
      </c>
      <c r="L19" s="22">
        <f>SUM(L13:L18)</f>
        <v>162</v>
      </c>
      <c r="M19" s="17">
        <f>SUM(M13:M18)</f>
        <v>279</v>
      </c>
    </row>
    <row r="22" spans="1:13" x14ac:dyDescent="0.25">
      <c r="C22" s="39" t="s">
        <v>75</v>
      </c>
      <c r="D22">
        <v>39</v>
      </c>
    </row>
    <row r="23" spans="1:13" x14ac:dyDescent="0.25">
      <c r="C23" s="38" t="s">
        <v>76</v>
      </c>
      <c r="D23">
        <v>279</v>
      </c>
    </row>
    <row r="24" spans="1:13" x14ac:dyDescent="0.25">
      <c r="C24" s="38" t="s">
        <v>77</v>
      </c>
      <c r="D24">
        <v>0</v>
      </c>
    </row>
    <row r="25" spans="1:13" x14ac:dyDescent="0.25">
      <c r="C25" t="s">
        <v>81</v>
      </c>
      <c r="D25">
        <f>D23-5</f>
        <v>274</v>
      </c>
    </row>
    <row r="26" spans="1:13" x14ac:dyDescent="0.25">
      <c r="A26" s="40" t="s">
        <v>79</v>
      </c>
      <c r="B26" s="40"/>
      <c r="C26" s="41" t="s">
        <v>78</v>
      </c>
      <c r="D26" s="40">
        <f>0.02*(279-5*0)</f>
        <v>5.58</v>
      </c>
      <c r="E26" s="44">
        <v>5</v>
      </c>
    </row>
    <row r="27" spans="1:13" x14ac:dyDescent="0.25">
      <c r="C27" s="38"/>
    </row>
    <row r="28" spans="1:13" x14ac:dyDescent="0.25">
      <c r="A28" t="s">
        <v>10</v>
      </c>
      <c r="B28" s="50" t="s">
        <v>82</v>
      </c>
      <c r="C28" s="50"/>
      <c r="D28">
        <v>85.305999999999997</v>
      </c>
    </row>
    <row r="30" spans="1:13" x14ac:dyDescent="0.25">
      <c r="A30" t="s">
        <v>80</v>
      </c>
      <c r="B30" s="50" t="s">
        <v>83</v>
      </c>
      <c r="C30" s="50"/>
      <c r="D30">
        <v>71.694000000000003</v>
      </c>
    </row>
  </sheetData>
  <mergeCells count="22">
    <mergeCell ref="A1:M1"/>
    <mergeCell ref="L11:L12"/>
    <mergeCell ref="F6:G6"/>
    <mergeCell ref="B28:C28"/>
    <mergeCell ref="B30:C30"/>
    <mergeCell ref="A3:M3"/>
    <mergeCell ref="A4:M4"/>
    <mergeCell ref="A7:B7"/>
    <mergeCell ref="F7:G7"/>
    <mergeCell ref="M11:M12"/>
    <mergeCell ref="C10:G10"/>
    <mergeCell ref="A11:A12"/>
    <mergeCell ref="C11:C12"/>
    <mergeCell ref="D11:D12"/>
    <mergeCell ref="E11:E12"/>
    <mergeCell ref="F11:F12"/>
    <mergeCell ref="G11:G12"/>
    <mergeCell ref="H10:K10"/>
    <mergeCell ref="H11:H12"/>
    <mergeCell ref="I11:I12"/>
    <mergeCell ref="J11:J12"/>
    <mergeCell ref="K11:K12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workbookViewId="0">
      <selection activeCell="N34" sqref="N34"/>
    </sheetView>
  </sheetViews>
  <sheetFormatPr defaultRowHeight="15" x14ac:dyDescent="0.25"/>
  <cols>
    <col min="1" max="1" width="3" style="25" customWidth="1"/>
    <col min="2" max="2" width="17" style="25" customWidth="1"/>
    <col min="3" max="3" width="4.140625" style="32" customWidth="1"/>
    <col min="4" max="4" width="8.42578125" style="34" customWidth="1"/>
    <col min="5" max="5" width="8.5703125" style="34" bestFit="1" customWidth="1"/>
    <col min="6" max="6" width="8.140625" style="34" customWidth="1"/>
    <col min="7" max="7" width="8.5703125" style="34" customWidth="1"/>
    <col min="8" max="8" width="8.7109375" style="34" customWidth="1"/>
    <col min="9" max="9" width="9.140625" style="34"/>
    <col min="10" max="10" width="6.5703125" style="34" customWidth="1"/>
    <col min="11" max="11" width="6.85546875" style="34" customWidth="1"/>
    <col min="12" max="12" width="6" style="34" customWidth="1"/>
    <col min="13" max="16384" width="9.140625" style="25"/>
  </cols>
  <sheetData>
    <row r="1" spans="1:12" ht="18" x14ac:dyDescent="0.25">
      <c r="A1" s="61" t="s">
        <v>22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x14ac:dyDescent="0.25">
      <c r="A2" s="62" t="s">
        <v>23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4" spans="1:12" x14ac:dyDescent="0.25">
      <c r="A4" s="23" t="s">
        <v>24</v>
      </c>
      <c r="B4" s="23" t="s">
        <v>25</v>
      </c>
      <c r="C4" s="23" t="s">
        <v>26</v>
      </c>
      <c r="D4" s="24" t="s">
        <v>27</v>
      </c>
      <c r="E4" s="24" t="s">
        <v>28</v>
      </c>
      <c r="F4" s="24" t="s">
        <v>29</v>
      </c>
      <c r="G4" s="24" t="s">
        <v>30</v>
      </c>
      <c r="H4" s="24" t="s">
        <v>31</v>
      </c>
      <c r="I4" s="24" t="s">
        <v>32</v>
      </c>
      <c r="J4" s="24" t="s">
        <v>33</v>
      </c>
      <c r="K4" s="24" t="s">
        <v>34</v>
      </c>
      <c r="L4" s="24" t="s">
        <v>35</v>
      </c>
    </row>
    <row r="5" spans="1:12" ht="17.100000000000001" customHeight="1" x14ac:dyDescent="0.25">
      <c r="A5" s="26">
        <v>1</v>
      </c>
      <c r="B5" s="26" t="s">
        <v>36</v>
      </c>
      <c r="C5" s="27">
        <v>9</v>
      </c>
      <c r="D5" s="28"/>
      <c r="E5" s="28"/>
      <c r="F5" s="28">
        <v>1</v>
      </c>
      <c r="G5" s="28">
        <v>1</v>
      </c>
      <c r="H5" s="28">
        <v>1</v>
      </c>
      <c r="I5" s="28"/>
      <c r="J5" s="28"/>
      <c r="K5" s="28"/>
      <c r="L5" s="29"/>
    </row>
    <row r="6" spans="1:12" ht="17.100000000000001" customHeight="1" x14ac:dyDescent="0.25">
      <c r="A6" s="26">
        <v>2</v>
      </c>
      <c r="B6" s="26" t="s">
        <v>37</v>
      </c>
      <c r="C6" s="27">
        <v>9</v>
      </c>
      <c r="D6" s="28">
        <v>1</v>
      </c>
      <c r="E6" s="28"/>
      <c r="F6" s="28"/>
      <c r="G6" s="28">
        <v>1</v>
      </c>
      <c r="H6" s="28">
        <v>1</v>
      </c>
      <c r="I6" s="28"/>
      <c r="J6" s="28"/>
      <c r="K6" s="28"/>
      <c r="L6" s="28"/>
    </row>
    <row r="7" spans="1:12" ht="17.100000000000001" customHeight="1" x14ac:dyDescent="0.25">
      <c r="A7" s="26">
        <v>3</v>
      </c>
      <c r="B7" s="26" t="s">
        <v>38</v>
      </c>
      <c r="C7" s="27">
        <v>7</v>
      </c>
      <c r="D7" s="28">
        <v>1</v>
      </c>
      <c r="E7" s="28"/>
      <c r="F7" s="28"/>
      <c r="G7" s="28"/>
      <c r="H7" s="28"/>
      <c r="I7" s="28"/>
      <c r="J7" s="28"/>
      <c r="K7" s="30"/>
      <c r="L7" s="30"/>
    </row>
    <row r="8" spans="1:12" ht="17.100000000000001" customHeight="1" x14ac:dyDescent="0.25">
      <c r="A8" s="26">
        <v>4</v>
      </c>
      <c r="B8" s="26" t="s">
        <v>39</v>
      </c>
      <c r="C8" s="27">
        <v>7</v>
      </c>
      <c r="D8" s="31"/>
      <c r="E8" s="28">
        <v>1</v>
      </c>
      <c r="F8" s="28"/>
      <c r="G8" s="28"/>
      <c r="H8" s="28"/>
      <c r="I8" s="28"/>
      <c r="J8" s="28"/>
      <c r="K8" s="30"/>
      <c r="L8" s="30"/>
    </row>
    <row r="9" spans="1:12" ht="17.100000000000001" customHeight="1" x14ac:dyDescent="0.25">
      <c r="A9" s="26">
        <v>5</v>
      </c>
      <c r="B9" s="26" t="s">
        <v>40</v>
      </c>
      <c r="C9" s="27">
        <v>7</v>
      </c>
      <c r="D9" s="28"/>
      <c r="E9" s="29"/>
      <c r="F9" s="28">
        <v>1</v>
      </c>
      <c r="G9" s="28">
        <v>1</v>
      </c>
      <c r="H9" s="28"/>
      <c r="I9" s="28"/>
      <c r="J9" s="28"/>
      <c r="K9" s="30"/>
      <c r="L9" s="30"/>
    </row>
    <row r="10" spans="1:12" ht="17.100000000000001" customHeight="1" x14ac:dyDescent="0.25">
      <c r="A10" s="26">
        <v>6</v>
      </c>
      <c r="B10" s="26" t="s">
        <v>41</v>
      </c>
      <c r="C10" s="27">
        <v>7</v>
      </c>
      <c r="D10" s="28"/>
      <c r="E10" s="28">
        <v>1</v>
      </c>
      <c r="F10" s="28"/>
      <c r="G10" s="28"/>
      <c r="H10" s="29"/>
      <c r="I10" s="28"/>
      <c r="J10" s="28"/>
      <c r="K10" s="30"/>
      <c r="L10" s="30"/>
    </row>
    <row r="11" spans="1:12" ht="17.100000000000001" customHeight="1" x14ac:dyDescent="0.25">
      <c r="A11" s="26">
        <v>7</v>
      </c>
      <c r="B11" s="26" t="s">
        <v>42</v>
      </c>
      <c r="C11" s="27">
        <v>7</v>
      </c>
      <c r="D11" s="28"/>
      <c r="E11" s="28"/>
      <c r="F11" s="28">
        <v>1</v>
      </c>
      <c r="G11" s="28">
        <v>1</v>
      </c>
      <c r="H11" s="28"/>
      <c r="I11" s="28"/>
      <c r="J11" s="28"/>
      <c r="K11" s="30"/>
      <c r="L11" s="30"/>
    </row>
    <row r="12" spans="1:12" ht="17.100000000000001" customHeight="1" x14ac:dyDescent="0.25">
      <c r="A12" s="26">
        <v>8</v>
      </c>
      <c r="B12" s="26" t="s">
        <v>43</v>
      </c>
      <c r="C12" s="27">
        <v>7</v>
      </c>
      <c r="D12" s="28"/>
      <c r="E12" s="28"/>
      <c r="F12" s="28">
        <v>1</v>
      </c>
      <c r="G12" s="28"/>
      <c r="H12" s="28"/>
      <c r="I12" s="28"/>
      <c r="J12" s="28"/>
      <c r="K12" s="30"/>
      <c r="L12" s="30"/>
    </row>
    <row r="13" spans="1:12" ht="17.100000000000001" customHeight="1" x14ac:dyDescent="0.25">
      <c r="A13" s="26">
        <v>9</v>
      </c>
      <c r="B13" s="26" t="s">
        <v>44</v>
      </c>
      <c r="C13" s="27">
        <v>7</v>
      </c>
      <c r="D13" s="28"/>
      <c r="E13" s="28"/>
      <c r="F13" s="28">
        <v>1</v>
      </c>
      <c r="G13" s="28">
        <v>1</v>
      </c>
      <c r="H13" s="28"/>
      <c r="I13" s="28"/>
      <c r="J13" s="28"/>
      <c r="K13" s="30"/>
      <c r="L13" s="30"/>
    </row>
    <row r="14" spans="1:12" ht="17.100000000000001" customHeight="1" x14ac:dyDescent="0.25">
      <c r="A14" s="26">
        <v>10</v>
      </c>
      <c r="B14" s="26" t="s">
        <v>45</v>
      </c>
      <c r="C14" s="27">
        <v>7</v>
      </c>
      <c r="D14" s="28">
        <v>1</v>
      </c>
      <c r="E14" s="28"/>
      <c r="F14" s="28"/>
      <c r="G14" s="28">
        <v>1</v>
      </c>
      <c r="H14" s="28"/>
      <c r="I14" s="28"/>
      <c r="J14" s="28"/>
      <c r="K14" s="30"/>
      <c r="L14" s="30"/>
    </row>
    <row r="15" spans="1:12" ht="17.100000000000001" customHeight="1" x14ac:dyDescent="0.25">
      <c r="A15" s="26">
        <v>11</v>
      </c>
      <c r="B15" s="26" t="s">
        <v>46</v>
      </c>
      <c r="C15" s="27">
        <v>7</v>
      </c>
      <c r="D15" s="28"/>
      <c r="E15" s="28"/>
      <c r="F15" s="28">
        <v>1</v>
      </c>
      <c r="G15" s="28">
        <v>1</v>
      </c>
      <c r="H15" s="28"/>
      <c r="I15" s="28"/>
      <c r="J15" s="28"/>
      <c r="K15" s="30"/>
      <c r="L15" s="30"/>
    </row>
    <row r="16" spans="1:12" ht="17.100000000000001" customHeight="1" x14ac:dyDescent="0.25">
      <c r="A16" s="26">
        <v>12</v>
      </c>
      <c r="B16" s="26" t="s">
        <v>47</v>
      </c>
      <c r="C16" s="27">
        <v>7</v>
      </c>
      <c r="D16" s="28"/>
      <c r="E16" s="28"/>
      <c r="F16" s="28">
        <v>1</v>
      </c>
      <c r="G16" s="28"/>
      <c r="H16" s="28"/>
      <c r="I16" s="28"/>
      <c r="J16" s="28"/>
      <c r="K16" s="30"/>
      <c r="L16" s="30"/>
    </row>
    <row r="17" spans="1:12" ht="17.100000000000001" customHeight="1" x14ac:dyDescent="0.25">
      <c r="A17" s="26">
        <v>13</v>
      </c>
      <c r="B17" s="26" t="s">
        <v>48</v>
      </c>
      <c r="C17" s="27">
        <v>7</v>
      </c>
      <c r="D17" s="28"/>
      <c r="E17" s="28"/>
      <c r="F17" s="28">
        <v>1</v>
      </c>
      <c r="G17" s="28">
        <v>1</v>
      </c>
      <c r="H17" s="28"/>
      <c r="I17" s="28"/>
      <c r="J17" s="28"/>
      <c r="K17" s="28"/>
      <c r="L17" s="28"/>
    </row>
    <row r="18" spans="1:12" ht="17.100000000000001" customHeight="1" x14ac:dyDescent="0.25">
      <c r="A18" s="26">
        <v>14</v>
      </c>
      <c r="B18" s="26" t="s">
        <v>49</v>
      </c>
      <c r="C18" s="27">
        <v>7</v>
      </c>
      <c r="D18" s="28"/>
      <c r="E18" s="28"/>
      <c r="F18" s="28">
        <v>1</v>
      </c>
      <c r="G18" s="28">
        <v>1</v>
      </c>
      <c r="H18" s="29"/>
      <c r="I18" s="28"/>
      <c r="J18" s="28"/>
      <c r="K18" s="30"/>
      <c r="L18" s="30"/>
    </row>
    <row r="19" spans="1:12" ht="17.100000000000001" customHeight="1" x14ac:dyDescent="0.25">
      <c r="A19" s="26">
        <v>15</v>
      </c>
      <c r="B19" s="26" t="s">
        <v>50</v>
      </c>
      <c r="C19" s="27">
        <v>7</v>
      </c>
      <c r="D19" s="28">
        <v>1</v>
      </c>
      <c r="E19" s="28"/>
      <c r="F19" s="28"/>
      <c r="G19" s="28">
        <v>1</v>
      </c>
      <c r="H19" s="28"/>
      <c r="I19" s="28"/>
      <c r="J19" s="28"/>
      <c r="K19" s="30"/>
      <c r="L19" s="30"/>
    </row>
    <row r="20" spans="1:12" ht="17.100000000000001" customHeight="1" x14ac:dyDescent="0.25">
      <c r="A20" s="26">
        <v>16</v>
      </c>
      <c r="B20" s="26" t="s">
        <v>51</v>
      </c>
      <c r="C20" s="27">
        <v>7</v>
      </c>
      <c r="D20" s="28"/>
      <c r="E20" s="28">
        <v>1</v>
      </c>
      <c r="F20" s="28"/>
      <c r="G20" s="28"/>
      <c r="H20" s="29"/>
      <c r="I20" s="28"/>
      <c r="J20" s="28"/>
      <c r="K20" s="30"/>
      <c r="L20" s="30"/>
    </row>
    <row r="21" spans="1:12" ht="17.100000000000001" customHeight="1" x14ac:dyDescent="0.25">
      <c r="A21" s="26">
        <v>17</v>
      </c>
      <c r="B21" s="26" t="s">
        <v>52</v>
      </c>
      <c r="C21" s="27">
        <v>7</v>
      </c>
      <c r="D21" s="29"/>
      <c r="E21" s="28"/>
      <c r="F21" s="28">
        <v>1</v>
      </c>
      <c r="G21" s="28">
        <v>1</v>
      </c>
      <c r="H21" s="28"/>
      <c r="I21" s="28"/>
      <c r="J21" s="28"/>
      <c r="K21" s="30"/>
      <c r="L21" s="30"/>
    </row>
    <row r="22" spans="1:12" ht="17.100000000000001" customHeight="1" x14ac:dyDescent="0.25">
      <c r="A22" s="26">
        <v>18</v>
      </c>
      <c r="B22" s="26" t="s">
        <v>53</v>
      </c>
      <c r="C22" s="27">
        <v>7</v>
      </c>
      <c r="D22" s="28"/>
      <c r="E22" s="28">
        <v>1</v>
      </c>
      <c r="F22" s="28"/>
      <c r="G22" s="28"/>
      <c r="H22" s="28"/>
      <c r="I22" s="28"/>
      <c r="J22" s="28"/>
      <c r="K22" s="30"/>
      <c r="L22" s="30"/>
    </row>
    <row r="23" spans="1:12" ht="17.100000000000001" customHeight="1" x14ac:dyDescent="0.25">
      <c r="A23" s="26">
        <v>19</v>
      </c>
      <c r="B23" s="26" t="s">
        <v>54</v>
      </c>
      <c r="C23" s="27">
        <v>7</v>
      </c>
      <c r="D23" s="28"/>
      <c r="E23" s="28">
        <v>1</v>
      </c>
      <c r="F23" s="28"/>
      <c r="G23" s="28"/>
      <c r="H23" s="28"/>
      <c r="I23" s="28"/>
      <c r="J23" s="28"/>
      <c r="K23" s="28"/>
      <c r="L23" s="28"/>
    </row>
    <row r="24" spans="1:12" ht="17.100000000000001" customHeight="1" x14ac:dyDescent="0.25">
      <c r="A24" s="26">
        <v>20</v>
      </c>
      <c r="B24" s="26" t="s">
        <v>55</v>
      </c>
      <c r="C24" s="27">
        <v>7</v>
      </c>
      <c r="D24" s="28">
        <v>1</v>
      </c>
      <c r="E24" s="28"/>
      <c r="F24" s="28"/>
      <c r="G24" s="28">
        <v>1</v>
      </c>
      <c r="H24" s="28"/>
      <c r="I24" s="28"/>
      <c r="J24" s="28"/>
      <c r="K24" s="30"/>
      <c r="L24" s="30"/>
    </row>
    <row r="25" spans="1:12" ht="17.100000000000001" customHeight="1" x14ac:dyDescent="0.25">
      <c r="A25" s="26">
        <v>21</v>
      </c>
      <c r="B25" s="26" t="s">
        <v>56</v>
      </c>
      <c r="C25" s="27">
        <v>7</v>
      </c>
      <c r="D25" s="28">
        <v>1</v>
      </c>
      <c r="E25" s="28"/>
      <c r="F25" s="28"/>
      <c r="G25" s="28">
        <v>1</v>
      </c>
      <c r="H25" s="29"/>
      <c r="I25" s="28"/>
      <c r="J25" s="28"/>
      <c r="K25" s="30"/>
      <c r="L25" s="30"/>
    </row>
    <row r="26" spans="1:12" ht="17.100000000000001" customHeight="1" x14ac:dyDescent="0.25">
      <c r="A26" s="26">
        <v>22</v>
      </c>
      <c r="B26" s="26" t="s">
        <v>57</v>
      </c>
      <c r="C26" s="27">
        <v>7</v>
      </c>
      <c r="D26" s="31">
        <v>1</v>
      </c>
      <c r="E26" s="28"/>
      <c r="F26" s="28"/>
      <c r="G26" s="28">
        <v>1</v>
      </c>
      <c r="H26" s="29"/>
      <c r="I26" s="28"/>
      <c r="J26" s="28"/>
      <c r="K26" s="30"/>
      <c r="L26" s="30"/>
    </row>
    <row r="27" spans="1:12" ht="17.100000000000001" customHeight="1" x14ac:dyDescent="0.25">
      <c r="A27" s="26">
        <v>23</v>
      </c>
      <c r="B27" s="26" t="s">
        <v>58</v>
      </c>
      <c r="C27" s="27">
        <v>7</v>
      </c>
      <c r="D27" s="28"/>
      <c r="E27" s="28">
        <v>1</v>
      </c>
      <c r="F27" s="28"/>
      <c r="G27" s="28">
        <v>1</v>
      </c>
      <c r="H27" s="28"/>
      <c r="I27" s="28"/>
      <c r="J27" s="28"/>
      <c r="K27" s="30"/>
      <c r="L27" s="30"/>
    </row>
    <row r="28" spans="1:12" ht="17.100000000000001" customHeight="1" x14ac:dyDescent="0.25">
      <c r="A28" s="26">
        <v>24</v>
      </c>
      <c r="B28" s="26" t="s">
        <v>59</v>
      </c>
      <c r="C28" s="27">
        <v>7</v>
      </c>
      <c r="D28" s="28">
        <v>1</v>
      </c>
      <c r="E28" s="28"/>
      <c r="F28" s="28"/>
      <c r="G28" s="28">
        <v>1</v>
      </c>
      <c r="H28" s="28"/>
      <c r="I28" s="28"/>
      <c r="J28" s="28"/>
      <c r="K28" s="30"/>
      <c r="L28" s="30"/>
    </row>
    <row r="29" spans="1:12" ht="17.100000000000001" customHeight="1" x14ac:dyDescent="0.25">
      <c r="A29" s="26">
        <v>25</v>
      </c>
      <c r="B29" s="26" t="s">
        <v>60</v>
      </c>
      <c r="C29" s="27">
        <v>7</v>
      </c>
      <c r="D29" s="28">
        <v>1</v>
      </c>
      <c r="E29" s="28"/>
      <c r="F29" s="28"/>
      <c r="G29" s="28"/>
      <c r="H29" s="28"/>
      <c r="I29" s="28"/>
      <c r="J29" s="28"/>
      <c r="K29" s="30"/>
      <c r="L29" s="30"/>
    </row>
    <row r="30" spans="1:12" ht="17.100000000000001" customHeight="1" x14ac:dyDescent="0.25">
      <c r="A30" s="26">
        <v>26</v>
      </c>
      <c r="B30" s="26" t="s">
        <v>61</v>
      </c>
      <c r="C30" s="27">
        <v>7</v>
      </c>
      <c r="D30" s="28"/>
      <c r="E30" s="28">
        <v>1</v>
      </c>
      <c r="F30" s="28"/>
      <c r="G30" s="28">
        <v>1</v>
      </c>
      <c r="H30" s="28"/>
      <c r="I30" s="28"/>
      <c r="J30" s="28"/>
      <c r="K30" s="28"/>
      <c r="L30" s="29"/>
    </row>
    <row r="31" spans="1:12" ht="17.100000000000001" customHeight="1" x14ac:dyDescent="0.25">
      <c r="A31" s="26">
        <v>27</v>
      </c>
      <c r="B31" s="26" t="s">
        <v>62</v>
      </c>
      <c r="C31" s="27">
        <v>7</v>
      </c>
      <c r="D31" s="29">
        <v>1</v>
      </c>
      <c r="E31" s="28"/>
      <c r="F31" s="28"/>
      <c r="G31" s="28">
        <v>1</v>
      </c>
      <c r="H31" s="28"/>
      <c r="I31" s="28"/>
      <c r="J31" s="28"/>
      <c r="K31" s="30"/>
      <c r="L31" s="30"/>
    </row>
    <row r="32" spans="1:12" ht="17.100000000000001" customHeight="1" x14ac:dyDescent="0.25">
      <c r="A32" s="26">
        <v>28</v>
      </c>
      <c r="B32" s="26" t="s">
        <v>63</v>
      </c>
      <c r="C32" s="27">
        <v>7</v>
      </c>
      <c r="D32" s="28"/>
      <c r="E32" s="28"/>
      <c r="F32" s="28">
        <v>1</v>
      </c>
      <c r="G32" s="28">
        <v>1</v>
      </c>
      <c r="H32" s="28"/>
      <c r="I32" s="28"/>
      <c r="J32" s="29"/>
      <c r="K32" s="30"/>
      <c r="L32" s="30"/>
    </row>
    <row r="33" spans="1:12" ht="17.100000000000001" customHeight="1" x14ac:dyDescent="0.25">
      <c r="A33" s="26">
        <v>29</v>
      </c>
      <c r="B33" s="26" t="s">
        <v>64</v>
      </c>
      <c r="C33" s="27">
        <v>7</v>
      </c>
      <c r="D33" s="28"/>
      <c r="E33" s="29"/>
      <c r="F33" s="28">
        <v>1</v>
      </c>
      <c r="G33" s="28"/>
      <c r="H33" s="28"/>
      <c r="I33" s="28"/>
      <c r="J33" s="28"/>
      <c r="K33" s="30"/>
      <c r="L33" s="30"/>
    </row>
    <row r="34" spans="1:12" ht="17.100000000000001" customHeight="1" x14ac:dyDescent="0.25">
      <c r="A34" s="26">
        <v>30</v>
      </c>
      <c r="B34" s="26" t="s">
        <v>65</v>
      </c>
      <c r="C34" s="27">
        <v>7</v>
      </c>
      <c r="D34" s="28"/>
      <c r="E34" s="28">
        <v>1</v>
      </c>
      <c r="F34" s="28"/>
      <c r="G34" s="28">
        <v>1</v>
      </c>
      <c r="H34" s="28">
        <v>1</v>
      </c>
      <c r="I34" s="28"/>
      <c r="J34" s="28"/>
      <c r="K34" s="30"/>
      <c r="L34" s="30"/>
    </row>
    <row r="35" spans="1:12" ht="17.100000000000001" customHeight="1" x14ac:dyDescent="0.25">
      <c r="A35" s="26">
        <v>31</v>
      </c>
      <c r="B35" s="26" t="s">
        <v>66</v>
      </c>
      <c r="C35" s="27">
        <v>7</v>
      </c>
      <c r="D35" s="28">
        <v>1</v>
      </c>
      <c r="E35" s="28"/>
      <c r="F35" s="28"/>
      <c r="G35" s="28">
        <v>1</v>
      </c>
      <c r="H35" s="28"/>
      <c r="I35" s="28"/>
      <c r="J35" s="28"/>
      <c r="K35" s="30"/>
      <c r="L35" s="30"/>
    </row>
    <row r="36" spans="1:12" ht="17.100000000000001" customHeight="1" x14ac:dyDescent="0.25">
      <c r="A36" s="26">
        <v>32</v>
      </c>
      <c r="B36" s="26" t="s">
        <v>67</v>
      </c>
      <c r="C36" s="27">
        <v>9</v>
      </c>
      <c r="D36" s="28"/>
      <c r="E36" s="28">
        <v>1</v>
      </c>
      <c r="F36" s="28"/>
      <c r="G36" s="28">
        <v>1</v>
      </c>
      <c r="H36" s="28"/>
      <c r="I36" s="28"/>
      <c r="J36" s="28"/>
      <c r="K36" s="28"/>
      <c r="L36" s="28"/>
    </row>
    <row r="37" spans="1:12" ht="17.100000000000001" customHeight="1" x14ac:dyDescent="0.25">
      <c r="A37" s="26">
        <v>33</v>
      </c>
      <c r="B37" s="26" t="s">
        <v>68</v>
      </c>
      <c r="C37" s="27">
        <v>7</v>
      </c>
      <c r="D37" s="28">
        <v>1</v>
      </c>
      <c r="E37" s="28"/>
      <c r="F37" s="28"/>
      <c r="G37" s="28">
        <v>1</v>
      </c>
      <c r="H37" s="28"/>
      <c r="I37" s="28"/>
      <c r="J37" s="28"/>
      <c r="K37" s="30"/>
      <c r="L37" s="30"/>
    </row>
    <row r="38" spans="1:12" ht="17.100000000000001" customHeight="1" x14ac:dyDescent="0.25">
      <c r="A38" s="26">
        <v>34</v>
      </c>
      <c r="B38" s="26" t="s">
        <v>69</v>
      </c>
      <c r="C38" s="27">
        <v>7</v>
      </c>
      <c r="D38" s="28">
        <v>1</v>
      </c>
      <c r="E38" s="35"/>
      <c r="F38" s="35"/>
      <c r="G38" s="35"/>
      <c r="H38" s="35"/>
      <c r="I38" s="28"/>
      <c r="J38" s="28"/>
      <c r="K38" s="30"/>
      <c r="L38" s="30"/>
    </row>
    <row r="39" spans="1:12" ht="17.100000000000001" customHeight="1" x14ac:dyDescent="0.25">
      <c r="A39" s="26">
        <v>35</v>
      </c>
      <c r="B39" s="26" t="s">
        <v>70</v>
      </c>
      <c r="C39" s="27">
        <v>9</v>
      </c>
      <c r="D39" s="28"/>
      <c r="E39" s="28">
        <v>1</v>
      </c>
      <c r="F39" s="28"/>
      <c r="G39" s="28">
        <v>1</v>
      </c>
      <c r="H39" s="28">
        <v>1</v>
      </c>
      <c r="I39" s="28"/>
      <c r="J39" s="28"/>
      <c r="K39" s="28"/>
      <c r="L39" s="28"/>
    </row>
    <row r="40" spans="1:12" ht="17.100000000000001" customHeight="1" x14ac:dyDescent="0.25">
      <c r="A40" s="26">
        <v>36</v>
      </c>
      <c r="B40" s="26" t="s">
        <v>71</v>
      </c>
      <c r="C40" s="27">
        <v>7</v>
      </c>
      <c r="D40" s="28"/>
      <c r="E40" s="28"/>
      <c r="F40" s="28">
        <v>1</v>
      </c>
      <c r="G40" s="28">
        <v>1</v>
      </c>
      <c r="H40" s="28"/>
      <c r="I40" s="28"/>
      <c r="J40" s="28"/>
      <c r="K40" s="30"/>
      <c r="L40" s="30"/>
    </row>
    <row r="41" spans="1:12" ht="17.100000000000001" customHeight="1" x14ac:dyDescent="0.25">
      <c r="A41" s="26">
        <v>37</v>
      </c>
      <c r="B41" s="26" t="s">
        <v>72</v>
      </c>
      <c r="C41" s="27">
        <v>7</v>
      </c>
      <c r="D41" s="28"/>
      <c r="E41" s="28"/>
      <c r="F41" s="28">
        <v>1</v>
      </c>
      <c r="G41" s="28"/>
      <c r="H41" s="28"/>
      <c r="I41" s="28"/>
      <c r="J41" s="28"/>
      <c r="K41" s="30"/>
      <c r="L41" s="30"/>
    </row>
    <row r="42" spans="1:12" ht="17.100000000000001" customHeight="1" x14ac:dyDescent="0.25">
      <c r="A42" s="26">
        <v>38</v>
      </c>
      <c r="B42" s="26" t="s">
        <v>73</v>
      </c>
      <c r="C42" s="27">
        <v>7</v>
      </c>
      <c r="D42" s="28">
        <v>1</v>
      </c>
      <c r="E42" s="29"/>
      <c r="F42" s="28"/>
      <c r="G42" s="28">
        <v>1</v>
      </c>
      <c r="H42" s="28"/>
      <c r="I42" s="28"/>
      <c r="J42" s="28"/>
      <c r="K42" s="30"/>
      <c r="L42" s="30"/>
    </row>
    <row r="43" spans="1:12" ht="17.100000000000001" customHeight="1" x14ac:dyDescent="0.25">
      <c r="A43" s="26">
        <v>39</v>
      </c>
      <c r="B43" s="26" t="s">
        <v>74</v>
      </c>
      <c r="C43" s="27">
        <v>7</v>
      </c>
      <c r="D43" s="28">
        <v>1</v>
      </c>
      <c r="E43" s="28"/>
      <c r="F43" s="29"/>
      <c r="G43" s="28"/>
      <c r="H43" s="28"/>
      <c r="I43" s="28"/>
      <c r="J43" s="28"/>
      <c r="K43" s="30"/>
      <c r="L43" s="30"/>
    </row>
    <row r="44" spans="1:12" x14ac:dyDescent="0.25">
      <c r="D44" s="33"/>
      <c r="E44" s="33"/>
      <c r="F44" s="33"/>
      <c r="G44" s="33"/>
      <c r="H44" s="33"/>
      <c r="I44" s="33"/>
      <c r="J44" s="33"/>
      <c r="K44" s="33"/>
      <c r="L44" s="33"/>
    </row>
    <row r="45" spans="1:12" x14ac:dyDescent="0.25">
      <c r="D45" s="31">
        <f>SUM(D5:D44)</f>
        <v>15</v>
      </c>
      <c r="E45" s="31">
        <f t="shared" ref="E45:H45" si="0">SUM(E5:E44)</f>
        <v>10</v>
      </c>
      <c r="F45" s="31">
        <f t="shared" si="0"/>
        <v>14</v>
      </c>
      <c r="G45" s="31">
        <f t="shared" si="0"/>
        <v>26</v>
      </c>
      <c r="H45" s="31">
        <f t="shared" si="0"/>
        <v>4</v>
      </c>
      <c r="I45" s="31">
        <f>SUM(D45:H45)</f>
        <v>69</v>
      </c>
    </row>
  </sheetData>
  <mergeCells count="2">
    <mergeCell ref="A1:L1"/>
    <mergeCell ref="A2:L2"/>
  </mergeCells>
  <printOptions horizontalCentered="1" verticalCentered="1"/>
  <pageMargins left="0.31496062992125984" right="0.11811023622047245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Markov</dc:creator>
  <cp:lastModifiedBy>Mexmed</cp:lastModifiedBy>
  <cp:lastPrinted>2019-09-16T09:01:34Z</cp:lastPrinted>
  <dcterms:created xsi:type="dcterms:W3CDTF">2019-04-12T12:32:12Z</dcterms:created>
  <dcterms:modified xsi:type="dcterms:W3CDTF">2019-09-16T09:10:45Z</dcterms:modified>
</cp:coreProperties>
</file>